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  <sheet name="Informe de compatibilidad" sheetId="2" r:id="rId2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<sst xmlns="http://schemas.openxmlformats.org/spreadsheetml/2006/main" count="139" uniqueCount="136">
  <si>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</si>
  <si>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</si>
  <si>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</si>
  <si>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</si>
  <si>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</si>
  <si>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</si>
  <si>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</si>
  <si>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</si>
  <si>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</si>
  <si>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</si>
  <si>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</si>
  <si>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</si>
  <si>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</si>
  <si>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</si>
  <si>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</si>
  <si>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</si>
  <si>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</si>
  <si>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</si>
  <si>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</si>
  <si>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</si>
  <si>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</si>
  <si>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</si>
  <si>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</si>
  <si>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</si>
  <si>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</si>
  <si>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</si>
  <si>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</si>
  <si>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</si>
  <si>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</si>
  <si>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</si>
  <si>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</si>
  <si>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</si>
  <si>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</si>
  <si>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</si>
  <si>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</si>
  <si>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</si>
  <si>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</si>
  <si>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</si>
  <si>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</si>
  <si>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</si>
  <si>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</si>
  <si>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</si>
  <si>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</si>
  <si>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</si>
  <si>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</si>
  <si>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</si>
  <si>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</si>
  <si>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</si>
  <si>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</si>
  <si>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</si>
  <si>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</si>
  <si>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</si>
  <si>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</si>
  <si>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</si>
  <si>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</si>
  <si>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</si>
  <si>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</si>
  <si>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</si>
  <si>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</si>
  <si>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</si>
  <si>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</si>
  <si>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</si>
  <si>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</si>
  <si>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</si>
  <si>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</si>
  <si>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</si>
  <si>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</si>
  <si>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</si>
  <si>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</si>
  <si>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</si>
  <si>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</si>
  <si>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</si>
  <si>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</si>
  <si>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</si>
  <si>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</si>
  <si>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</si>
  <si>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</si>
  <si>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</si>
  <si>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</si>
  <si>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</si>
  <si>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</si>
  <si>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</si>
  <si>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</si>
  <si>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</si>
  <si>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</si>
  <si>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</si>
  <si>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</si>
  <si>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</si>
  <si>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</si>
  <si>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</si>
  <si>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</si>
  <si>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</si>
  <si>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</si>
  <si>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</si>
  <si>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</si>
  <si>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</si>
  <si>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</si>
  <si>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</si>
  <si>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</si>
  <si>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</si>
  <si>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</si>
  <si>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</si>
  <si>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</si>
  <si>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</si>
  <si>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</si>
  <si>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</si>
  <si>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</si>
  <si>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</si>
  <si>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</si>
  <si>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</si>
  <si>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</si>
  <si>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</si>
  <si>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</si>
  <si>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</si>
  <si>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</si>
  <si>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</si>
  <si>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</si>
  <si>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</si>
  <si>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</si>
  <si>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</si>
  <si>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</si>
  <si>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2018 y al 31 de Marzo de 2019 (b)</t>
  </si>
  <si>
    <t>2019 (d)</t>
  </si>
  <si>
    <t>31 de diciembre de 2018 (e)</t>
  </si>
  <si>
    <t>DIRECTORA GENERAL</t>
  </si>
  <si>
    <t>C.P. CARLOS EFRAIN CHI UC</t>
  </si>
  <si>
    <t>BR. MARIA DE LOURDES VENTURA CHAN</t>
  </si>
  <si>
    <t>ENCARGADO DE FINANZAS</t>
  </si>
  <si>
    <t>Informe de compatibilidad para F1_ESF_3132019.xls</t>
  </si>
  <si>
    <t>Ejecutar el 30/07/2019 12:33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</si>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</sst>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20" xfId="0" applyFont="1" applyBorder="1" applyAlignment="1">
      <alignment horizontal="center" vertical="center"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1</xdr:row>
      <xdr:rowOff>28575</xdr:rowOff>
    </xdr:from>
    <xdr:to>
      <xdr:col>1</xdr:col>
      <xdr:colOff>1752600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00025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3248025</xdr:colOff>
      <xdr:row>1</xdr:row>
      <xdr:rowOff>0</xdr:rowOff>
    </xdr:from>
    <xdr:to>
      <xdr:col>4</xdr:col>
      <xdr:colOff>3829050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714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6" sqref="B1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0</v>
      </c>
      <c r="D9" s="9">
        <f>SUM(D10:D16)</f>
        <v>27722.3</v>
      </c>
      <c r="E9" s="11" t="s">
        <v>8</v>
      </c>
      <c r="F9" s="9">
        <f>SUM(F10:F18)</f>
        <v>110107.34</v>
      </c>
      <c r="G9" s="9">
        <f>SUM(G10:G18)</f>
        <v>17013.44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75000</v>
      </c>
      <c r="G10" s="9">
        <v>0</v>
      </c>
    </row>
    <row r="11" spans="2:7" ht="12.75">
      <c r="B11" s="12" t="s">
        <v>11</v>
      </c>
      <c r="C11" s="9">
        <v>0</v>
      </c>
      <c r="D11" s="9">
        <v>27722.3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35107.34</v>
      </c>
      <c r="G16" s="9">
        <v>17013.44</v>
      </c>
    </row>
    <row r="17" spans="2:7" ht="12.75">
      <c r="B17" s="10" t="s">
        <v>23</v>
      </c>
      <c r="C17" s="9">
        <f>SUM(C18:C24)</f>
        <v>257911.41</v>
      </c>
      <c r="D17" s="9">
        <f>SUM(D18:D24)</f>
        <v>162161.85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257911.41</v>
      </c>
      <c r="D20" s="9">
        <v>162161.85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27000</v>
      </c>
      <c r="D25" s="9">
        <f>SUM(D26:D30)</f>
        <v>27000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27000</v>
      </c>
      <c r="D26" s="9">
        <v>27000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284911.41000000003</v>
      </c>
      <c r="D47" s="9">
        <f>D9+D17+D25+D31+D37+D38+D41</f>
        <v>216884.15</v>
      </c>
      <c r="E47" s="8" t="s">
        <v>82</v>
      </c>
      <c r="F47" s="9">
        <f>F9+F19+F23+F26+F27+F31+F38+F42</f>
        <v>110107.34</v>
      </c>
      <c r="G47" s="9">
        <f>G9+G19+G23+G26+G27+G31+G38+G42</f>
        <v>17013.44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509092.56</v>
      </c>
      <c r="D52" s="9">
        <v>509092.56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1019688.7</v>
      </c>
      <c r="D53" s="9">
        <v>1014120.7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20822.8</v>
      </c>
      <c r="D54" s="9">
        <v>20822.8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-642223.54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347830.33999999997</v>
      </c>
      <c r="G59" s="9">
        <f>G47+G57</f>
        <v>254736.44</v>
      </c>
    </row>
    <row r="60" spans="2:7" ht="25.5">
      <c r="B60" s="6" t="s">
        <v>102</v>
      </c>
      <c r="C60" s="9">
        <f>SUM(C50:C58)</f>
        <v>907380.52</v>
      </c>
      <c r="D60" s="9">
        <f>SUM(D50:D58)</f>
        <v>901812.52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1192291.9300000002</v>
      </c>
      <c r="D62" s="9">
        <f>D47+D60</f>
        <v>1118696.67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844461.5900000001</v>
      </c>
      <c r="G68" s="9">
        <f>SUM(G69:G73)</f>
        <v>863960.23</v>
      </c>
    </row>
    <row r="69" spans="2:7" ht="12.75">
      <c r="B69" s="10"/>
      <c r="C69" s="9"/>
      <c r="D69" s="9"/>
      <c r="E69" s="11" t="s">
        <v>110</v>
      </c>
      <c r="F69" s="9">
        <v>-19498.64</v>
      </c>
      <c r="G69" s="9">
        <v>14307.91</v>
      </c>
    </row>
    <row r="70" spans="2:7" ht="12.75">
      <c r="B70" s="10"/>
      <c r="C70" s="9"/>
      <c r="D70" s="9"/>
      <c r="E70" s="11" t="s">
        <v>111</v>
      </c>
      <c r="F70" s="9">
        <v>1506183.77</v>
      </c>
      <c r="G70" s="9">
        <v>1491875.86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-642223.54</v>
      </c>
      <c r="G73" s="9">
        <v>-642223.54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844461.5900000001</v>
      </c>
      <c r="G79" s="9">
        <f>G63+G68+G75</f>
        <v>863960.23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1192291.9300000002</v>
      </c>
      <c r="G81" s="9">
        <f>G59+G79</f>
        <v>1118696.67</v>
      </c>
    </row>
    <row r="82" spans="2:7" ht="13.5" thickBot="1">
      <c r="B82" s="16"/>
      <c r="C82" s="17"/>
      <c r="D82" s="17"/>
      <c r="E82" s="18"/>
      <c r="F82" s="19"/>
      <c r="G82" s="19"/>
    </row>
    <row r="85" spans="2:5" ht="12.75">
      <c r="B85" s="31" t="s">
        <v>126</v>
      </c>
      <c r="E85" s="31" t="s">
        <v>125</v>
      </c>
    </row>
    <row r="86" spans="2:5" ht="12.75">
      <c r="B86" s="29" t="s">
        <v>124</v>
      </c>
      <c r="C86" s="30"/>
      <c r="D86" s="30"/>
      <c r="E86" s="29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4330708661417323" right="0.4724409448818898" top="0.5118110236220472" bottom="0.4330708661417323" header="0.31496062992125984" footer="0.31496062992125984"/>
  <pageSetup fitToHeight="0" fitToWidth="1" horizontalDpi="600" verticalDpi="6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6" sqref="B6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2" t="s">
        <v>128</v>
      </c>
      <c r="C1" s="32"/>
      <c r="D1" s="36"/>
      <c r="E1" s="36"/>
      <c r="F1" s="36"/>
    </row>
    <row r="2" spans="2:6" ht="15">
      <c r="B2" s="32" t="s">
        <v>129</v>
      </c>
      <c r="C2" s="32"/>
      <c r="D2" s="36"/>
      <c r="E2" s="36"/>
      <c r="F2" s="36"/>
    </row>
    <row r="3" spans="2:6" ht="15">
      <c r="B3" s="33"/>
      <c r="C3" s="33"/>
      <c r="D3" s="37"/>
      <c r="E3" s="37"/>
      <c r="F3" s="37"/>
    </row>
    <row r="4" spans="2:6" ht="60">
      <c r="B4" s="33" t="s">
        <v>130</v>
      </c>
      <c r="C4" s="33"/>
      <c r="D4" s="37"/>
      <c r="E4" s="37"/>
      <c r="F4" s="37"/>
    </row>
    <row r="5" spans="2:6" ht="15">
      <c r="B5" s="33"/>
      <c r="C5" s="33"/>
      <c r="D5" s="37"/>
      <c r="E5" s="37"/>
      <c r="F5" s="37"/>
    </row>
    <row r="6" spans="2:6" ht="30">
      <c r="B6" s="32" t="s">
        <v>131</v>
      </c>
      <c r="C6" s="32"/>
      <c r="D6" s="36"/>
      <c r="E6" s="36" t="s">
        <v>132</v>
      </c>
      <c r="F6" s="36" t="s">
        <v>133</v>
      </c>
    </row>
    <row r="7" spans="2:6" ht="15.75" thickBot="1">
      <c r="B7" s="33"/>
      <c r="C7" s="33"/>
      <c r="D7" s="37"/>
      <c r="E7" s="37"/>
      <c r="F7" s="37"/>
    </row>
    <row r="8" spans="2:6" ht="45.75" thickBot="1">
      <c r="B8" s="34" t="s">
        <v>134</v>
      </c>
      <c r="C8" s="35"/>
      <c r="D8" s="38"/>
      <c r="E8" s="38">
        <v>9</v>
      </c>
      <c r="F8" s="39" t="s">
        <v>135</v>
      </c>
    </row>
    <row r="9" spans="2:6" ht="15">
      <c r="B9" s="33"/>
      <c r="C9" s="33"/>
      <c r="D9" s="37"/>
      <c r="E9" s="37"/>
      <c r="F9" s="37"/>
    </row>
    <row r="10" spans="2:6" ht="15">
      <c r="B10" s="33"/>
      <c r="C10" s="33"/>
      <c r="D10" s="37"/>
      <c r="E10" s="37"/>
      <c r="F10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2019-07-30T18:32:41Z</cp:lastPrinted>
  <dcterms:created xsi:type="dcterms:W3CDTF">2016-10-11T18:36:49Z</dcterms:created>
  <dcterms:modified xsi:type="dcterms:W3CDTF">2019-07-30T18:34:06Z</dcterms:modified>
  <cp:category/>
  <cp:version/>
  <cp:contentType/>
  <cp:contentStatus/>
</cp:coreProperties>
</file>